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3735" windowWidth="11175" windowHeight="3165"/>
  </bookViews>
  <sheets>
    <sheet name="31.03.2015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44" i="1" l="1"/>
  <c r="I44" i="1" l="1"/>
  <c r="D14" i="1" l="1"/>
  <c r="G44" i="1" l="1"/>
  <c r="C41" i="1"/>
  <c r="D8" i="1"/>
  <c r="D43" i="1"/>
  <c r="D37" i="1"/>
  <c r="C9" i="1" l="1"/>
  <c r="C14" i="1"/>
  <c r="C17" i="1"/>
  <c r="C36" i="1"/>
  <c r="C37" i="1"/>
  <c r="C43" i="1"/>
  <c r="D36" i="1"/>
  <c r="D31" i="1"/>
  <c r="D17" i="1"/>
  <c r="D16" i="1"/>
  <c r="D9" i="1"/>
  <c r="N44" i="1"/>
  <c r="M44" i="1"/>
  <c r="L44" i="1"/>
  <c r="K44" i="1"/>
  <c r="J44" i="1"/>
  <c r="E44" i="1"/>
  <c r="D10" i="1" l="1"/>
  <c r="C42" i="1" l="1"/>
  <c r="H44" i="1" l="1"/>
  <c r="C8" i="1" l="1"/>
  <c r="C10" i="1"/>
  <c r="C11" i="1"/>
  <c r="D11" i="1"/>
  <c r="C12" i="1"/>
  <c r="D12" i="1"/>
  <c r="C13" i="1"/>
  <c r="D13" i="1"/>
  <c r="C15" i="1"/>
  <c r="D15" i="1"/>
  <c r="C16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C32" i="1"/>
  <c r="D32" i="1"/>
  <c r="C33" i="1"/>
  <c r="D33" i="1"/>
  <c r="C34" i="1"/>
  <c r="D34" i="1"/>
  <c r="C35" i="1"/>
  <c r="D35" i="1"/>
  <c r="C38" i="1"/>
  <c r="D38" i="1"/>
  <c r="C39" i="1" l="1"/>
  <c r="C40" i="1"/>
  <c r="C44" i="1" l="1"/>
  <c r="D39" i="1"/>
  <c r="D40" i="1"/>
  <c r="D41" i="1"/>
  <c r="D42" i="1"/>
  <c r="D44" i="1" l="1"/>
</calcChain>
</file>

<file path=xl/sharedStrings.xml><?xml version="1.0" encoding="utf-8"?>
<sst xmlns="http://schemas.openxmlformats.org/spreadsheetml/2006/main" count="61" uniqueCount="60">
  <si>
    <t>ORGANUL FISCAL</t>
  </si>
  <si>
    <t xml:space="preserve">Suspendarea conturilor bancare </t>
  </si>
  <si>
    <t>TOTAL</t>
  </si>
  <si>
    <t>incasat din conturi bancare</t>
  </si>
  <si>
    <t xml:space="preserve">incasat de la conturile bancare 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</si>
  <si>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</si>
  <si>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</si>
  <si>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</si>
  <si>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</si>
  <si>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</si>
  <si>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</si>
  <si>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</si>
  <si>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</si>
  <si>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</si>
  <si>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</si>
  <si>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</si>
  <si>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</si>
  <si>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</si>
  <si>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</si>
  <si>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</si>
  <si>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</si>
  <si>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Floresti</t>
  </si>
  <si>
    <t>Hînceşti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</si>
  <si>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</si>
  <si>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</si>
  <si>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</si>
  <si>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</si>
  <si>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</si>
  <si>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</si>
  <si>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</si>
  <si>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</si>
  <si>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</si>
  <si>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</si>
  <si>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</si>
  <si>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</si>
  <si>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</si>
  <si>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</si>
  <si>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</si>
  <si>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Căuşeni </t>
  </si>
  <si>
    <t xml:space="preserve">Ialoveni </t>
  </si>
  <si>
    <t>DGMC</t>
  </si>
  <si>
    <t xml:space="preserve">                              inclusiv:              </t>
  </si>
  <si>
    <t>Glodeni</t>
  </si>
  <si>
    <t>Suma mijloacelor bănești ridicate din casierie</t>
  </si>
  <si>
    <t>Suma bunurilor sechestrate și ulterior restituite în legătură cu achitarea benevolă a restanței</t>
  </si>
  <si>
    <t>Suma încasărilor de la comercializarea bunurilor</t>
  </si>
  <si>
    <t>2=3+6+7+8</t>
  </si>
  <si>
    <t>3=4+5</t>
  </si>
  <si>
    <t xml:space="preserve">                          Direcția managementul restanțelor și insolvabilității</t>
  </si>
  <si>
    <t>nr. ag.ec</t>
  </si>
  <si>
    <t>Valoarea bunurilor sechestrate, de la începutul anului 2014</t>
  </si>
  <si>
    <t xml:space="preserve">Soldul bunurilor sechestrate, in total, inclusiv și  valoarea bunurilor sechestrate conform art.199 (5) CF-30 zile  </t>
  </si>
  <si>
    <t>Valoarea bunurilor sechestrat  cu drept de comercia-lizare</t>
  </si>
  <si>
    <t>ex. N. Linga 022823374</t>
  </si>
  <si>
    <t>nr. dispozițiilor de suspendare</t>
  </si>
  <si>
    <t xml:space="preserve"> ale plătitorilor</t>
  </si>
  <si>
    <t xml:space="preserve">   mii lei</t>
  </si>
  <si>
    <t>coificare</t>
  </si>
  <si>
    <t xml:space="preserve"> </t>
  </si>
  <si>
    <t xml:space="preserve">                                  Informatia cu privire la rezultatele executarii silite a obligatiei fiscale la situatia din 30.09.2015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</si>
</sst>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04"/>
    </font>
    <font>
      <b/>
      <sz val="7"/>
      <color rgb="FF000000"/>
      <name val="Arial Cyr"/>
      <charset val="238"/>
    </font>
    <font>
      <sz val="10"/>
      <name val="Arial Cyr"/>
      <charset val="204"/>
    </font>
    <font>
      <sz val="6"/>
      <color rgb="FF000000"/>
      <name val="Arial Cyr"/>
      <charset val="238"/>
    </font>
    <font>
      <sz val="7"/>
      <color rgb="FFFF0000"/>
      <name val="Arial Cyr"/>
      <charset val="204"/>
    </font>
    <font>
      <sz val="7"/>
      <name val="Arial Cyr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CC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CC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EECE1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rgb="FFF79646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45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1" applyFont="1" applyFill="1" applyBorder="1" applyAlignment="1"/>
    <xf numFmtId="0" fontId="2" fillId="0" borderId="0" xfId="0" applyFont="1" applyBorder="1"/>
    <xf numFmtId="0" fontId="0" fillId="0" borderId="0" xfId="0" applyBorder="1"/>
    <xf numFmtId="0" fontId="10" fillId="0" borderId="0" xfId="0" applyFont="1"/>
    <xf numFmtId="0" fontId="9" fillId="0" borderId="0" xfId="0" applyFont="1" applyBorder="1"/>
    <xf numFmtId="0" fontId="12" fillId="0" borderId="0" xfId="0" applyFont="1" applyBorder="1"/>
    <xf numFmtId="0" fontId="12" fillId="0" borderId="0" xfId="0" applyFont="1"/>
    <xf numFmtId="0" fontId="0" fillId="0" borderId="0" xfId="0"/>
    <xf numFmtId="0" fontId="9" fillId="9" borderId="21" xfId="1" applyFont="1" applyFill="1" applyBorder="1" applyAlignment="1">
      <alignment horizontal="center"/>
    </xf>
    <xf numFmtId="0" fontId="10" fillId="9" borderId="22" xfId="1" applyFont="1" applyFill="1" applyBorder="1" applyAlignment="1">
      <alignment horizontal="center"/>
    </xf>
    <xf numFmtId="0" fontId="9" fillId="9" borderId="23" xfId="1" applyFont="1" applyFill="1" applyBorder="1" applyAlignment="1">
      <alignment horizontal="center"/>
    </xf>
    <xf numFmtId="0" fontId="9" fillId="9" borderId="25" xfId="1" applyFont="1" applyFill="1" applyBorder="1" applyAlignment="1">
      <alignment horizontal="center"/>
    </xf>
    <xf numFmtId="0" fontId="13" fillId="0" borderId="0" xfId="0" applyFont="1" applyBorder="1"/>
    <xf numFmtId="0" fontId="11" fillId="12" borderId="20" xfId="0" applyFont="1" applyFill="1" applyBorder="1"/>
    <xf numFmtId="0" fontId="11" fillId="12" borderId="28" xfId="0" applyFont="1" applyFill="1" applyBorder="1"/>
    <xf numFmtId="0" fontId="11" fillId="12" borderId="29" xfId="0" applyFont="1" applyFill="1" applyBorder="1"/>
    <xf numFmtId="0" fontId="3" fillId="7" borderId="37" xfId="1" applyFont="1" applyFill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0" fontId="4" fillId="0" borderId="45" xfId="0" applyFont="1" applyBorder="1"/>
    <xf numFmtId="0" fontId="9" fillId="9" borderId="45" xfId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/>
    <xf numFmtId="0" fontId="14" fillId="0" borderId="0" xfId="0" applyFont="1" applyFill="1"/>
    <xf numFmtId="0" fontId="14" fillId="0" borderId="0" xfId="0" applyFont="1"/>
    <xf numFmtId="0" fontId="15" fillId="0" borderId="45" xfId="0" applyFont="1" applyBorder="1"/>
    <xf numFmtId="0" fontId="16" fillId="0" borderId="49" xfId="0" applyFont="1" applyBorder="1"/>
    <xf numFmtId="0" fontId="17" fillId="2" borderId="48" xfId="0" applyFont="1" applyFill="1" applyBorder="1"/>
    <xf numFmtId="0" fontId="18" fillId="8" borderId="35" xfId="1" applyFont="1" applyFill="1" applyBorder="1" applyAlignment="1"/>
    <xf numFmtId="2" fontId="18" fillId="5" borderId="7" xfId="1" applyNumberFormat="1" applyFont="1" applyFill="1" applyBorder="1" applyAlignment="1"/>
    <xf numFmtId="2" fontId="19" fillId="5" borderId="7" xfId="1" applyNumberFormat="1" applyFont="1" applyFill="1" applyBorder="1" applyAlignment="1"/>
    <xf numFmtId="2" fontId="19" fillId="5" borderId="4" xfId="1" applyNumberFormat="1" applyFont="1" applyFill="1" applyBorder="1" applyAlignment="1"/>
    <xf numFmtId="2" fontId="19" fillId="5" borderId="1" xfId="1" applyNumberFormat="1" applyFont="1" applyFill="1" applyBorder="1" applyAlignment="1"/>
    <xf numFmtId="0" fontId="19" fillId="5" borderId="1" xfId="0" applyFont="1" applyFill="1" applyBorder="1"/>
    <xf numFmtId="0" fontId="19" fillId="5" borderId="5" xfId="0" applyFont="1" applyFill="1" applyBorder="1"/>
    <xf numFmtId="2" fontId="19" fillId="13" borderId="8" xfId="1" applyNumberFormat="1" applyFont="1" applyFill="1" applyBorder="1" applyAlignment="1"/>
    <xf numFmtId="2" fontId="19" fillId="13" borderId="5" xfId="1" applyNumberFormat="1" applyFont="1" applyFill="1" applyBorder="1" applyAlignment="1"/>
    <xf numFmtId="2" fontId="19" fillId="13" borderId="11" xfId="1" applyNumberFormat="1" applyFont="1" applyFill="1" applyBorder="1" applyAlignment="1"/>
    <xf numFmtId="0" fontId="14" fillId="2" borderId="0" xfId="0" applyFont="1" applyFill="1"/>
    <xf numFmtId="0" fontId="17" fillId="10" borderId="47" xfId="0" applyFont="1" applyFill="1" applyBorder="1"/>
    <xf numFmtId="0" fontId="18" fillId="15" borderId="46" xfId="1" applyFont="1" applyFill="1" applyBorder="1" applyAlignment="1"/>
    <xf numFmtId="2" fontId="18" fillId="13" borderId="19" xfId="1" applyNumberFormat="1" applyFont="1" applyFill="1" applyBorder="1" applyAlignment="1"/>
    <xf numFmtId="2" fontId="19" fillId="13" borderId="19" xfId="1" applyNumberFormat="1" applyFont="1" applyFill="1" applyBorder="1" applyAlignment="1"/>
    <xf numFmtId="0" fontId="19" fillId="13" borderId="19" xfId="0" applyFont="1" applyFill="1" applyBorder="1"/>
    <xf numFmtId="0" fontId="19" fillId="13" borderId="9" xfId="0" applyFont="1" applyFill="1" applyBorder="1"/>
    <xf numFmtId="2" fontId="19" fillId="13" borderId="12" xfId="1" applyNumberFormat="1" applyFont="1" applyFill="1" applyBorder="1" applyAlignment="1"/>
    <xf numFmtId="2" fontId="19" fillId="13" borderId="3" xfId="1" applyNumberFormat="1" applyFont="1" applyFill="1" applyBorder="1" applyAlignment="1"/>
    <xf numFmtId="2" fontId="19" fillId="13" borderId="13" xfId="1" applyNumberFormat="1" applyFont="1" applyFill="1" applyBorder="1" applyAlignment="1"/>
    <xf numFmtId="0" fontId="14" fillId="10" borderId="0" xfId="0" applyFont="1" applyFill="1"/>
    <xf numFmtId="2" fontId="18" fillId="4" borderId="7" xfId="1" applyNumberFormat="1" applyFont="1" applyFill="1" applyBorder="1" applyAlignment="1"/>
    <xf numFmtId="2" fontId="19" fillId="4" borderId="7" xfId="1" applyNumberFormat="1" applyFont="1" applyFill="1" applyBorder="1" applyAlignment="1"/>
    <xf numFmtId="2" fontId="19" fillId="4" borderId="4" xfId="1" applyNumberFormat="1" applyFont="1" applyFill="1" applyBorder="1" applyAlignment="1"/>
    <xf numFmtId="2" fontId="19" fillId="4" borderId="1" xfId="1" applyNumberFormat="1" applyFont="1" applyFill="1" applyBorder="1" applyAlignment="1"/>
    <xf numFmtId="2" fontId="19" fillId="4" borderId="1" xfId="1" applyNumberFormat="1" applyFont="1" applyFill="1" applyBorder="1" applyAlignment="1">
      <alignment horizontal="right"/>
    </xf>
    <xf numFmtId="0" fontId="19" fillId="4" borderId="1" xfId="0" applyFont="1" applyFill="1" applyBorder="1"/>
    <xf numFmtId="0" fontId="19" fillId="4" borderId="5" xfId="0" applyFont="1" applyFill="1" applyBorder="1"/>
    <xf numFmtId="2" fontId="19" fillId="10" borderId="8" xfId="1" applyNumberFormat="1" applyFont="1" applyFill="1" applyBorder="1" applyAlignment="1"/>
    <xf numFmtId="2" fontId="19" fillId="10" borderId="5" xfId="1" applyNumberFormat="1" applyFont="1" applyFill="1" applyBorder="1" applyAlignment="1"/>
    <xf numFmtId="2" fontId="19" fillId="10" borderId="11" xfId="1" applyNumberFormat="1" applyFont="1" applyFill="1" applyBorder="1" applyAlignment="1"/>
    <xf numFmtId="2" fontId="19" fillId="12" borderId="8" xfId="1" applyNumberFormat="1" applyFont="1" applyFill="1" applyBorder="1" applyAlignment="1"/>
    <xf numFmtId="0" fontId="17" fillId="4" borderId="48" xfId="0" applyFont="1" applyFill="1" applyBorder="1"/>
    <xf numFmtId="0" fontId="14" fillId="3" borderId="0" xfId="0" applyFont="1" applyFill="1"/>
    <xf numFmtId="0" fontId="14" fillId="4" borderId="0" xfId="0" applyFont="1" applyFill="1"/>
    <xf numFmtId="2" fontId="19" fillId="13" borderId="8" xfId="1" applyNumberFormat="1" applyFont="1" applyFill="1" applyBorder="1" applyAlignment="1">
      <alignment horizontal="right"/>
    </xf>
    <xf numFmtId="2" fontId="18" fillId="6" borderId="7" xfId="1" applyNumberFormat="1" applyFont="1" applyFill="1" applyBorder="1" applyAlignment="1"/>
    <xf numFmtId="2" fontId="19" fillId="6" borderId="52" xfId="1" applyNumberFormat="1" applyFont="1" applyFill="1" applyBorder="1" applyAlignment="1"/>
    <xf numFmtId="2" fontId="19" fillId="6" borderId="53" xfId="1" applyNumberFormat="1" applyFont="1" applyFill="1" applyBorder="1" applyAlignment="1"/>
    <xf numFmtId="2" fontId="19" fillId="6" borderId="54" xfId="1" applyNumberFormat="1" applyFont="1" applyFill="1" applyBorder="1" applyAlignment="1"/>
    <xf numFmtId="0" fontId="19" fillId="6" borderId="54" xfId="0" applyFont="1" applyFill="1" applyBorder="1"/>
    <xf numFmtId="0" fontId="19" fillId="6" borderId="55" xfId="0" applyFont="1" applyFill="1" applyBorder="1"/>
    <xf numFmtId="2" fontId="19" fillId="14" borderId="56" xfId="1" applyNumberFormat="1" applyFont="1" applyFill="1" applyBorder="1" applyAlignment="1"/>
    <xf numFmtId="2" fontId="19" fillId="14" borderId="5" xfId="1" applyNumberFormat="1" applyFont="1" applyFill="1" applyBorder="1" applyAlignment="1"/>
    <xf numFmtId="2" fontId="19" fillId="14" borderId="11" xfId="1" applyNumberFormat="1" applyFont="1" applyFill="1" applyBorder="1" applyAlignment="1"/>
    <xf numFmtId="2" fontId="18" fillId="0" borderId="7" xfId="1" applyNumberFormat="1" applyFont="1" applyFill="1" applyBorder="1" applyAlignment="1"/>
    <xf numFmtId="2" fontId="19" fillId="0" borderId="7" xfId="1" applyNumberFormat="1" applyFont="1" applyFill="1" applyBorder="1" applyAlignment="1"/>
    <xf numFmtId="2" fontId="19" fillId="0" borderId="4" xfId="1" applyNumberFormat="1" applyFont="1" applyFill="1" applyBorder="1" applyAlignment="1"/>
    <xf numFmtId="2" fontId="19" fillId="0" borderId="1" xfId="1" applyNumberFormat="1" applyFont="1" applyFill="1" applyBorder="1" applyAlignment="1"/>
    <xf numFmtId="0" fontId="19" fillId="0" borderId="1" xfId="0" applyFont="1" applyFill="1" applyBorder="1"/>
    <xf numFmtId="0" fontId="19" fillId="0" borderId="5" xfId="0" applyFont="1" applyFill="1" applyBorder="1"/>
    <xf numFmtId="2" fontId="19" fillId="13" borderId="6" xfId="1" applyNumberFormat="1" applyFont="1" applyFill="1" applyBorder="1" applyAlignment="1"/>
    <xf numFmtId="0" fontId="20" fillId="8" borderId="35" xfId="1" applyFont="1" applyFill="1" applyBorder="1" applyAlignment="1"/>
    <xf numFmtId="0" fontId="17" fillId="0" borderId="47" xfId="0" applyFont="1" applyFill="1" applyBorder="1"/>
    <xf numFmtId="0" fontId="18" fillId="0" borderId="46" xfId="1" applyFont="1" applyFill="1" applyBorder="1" applyAlignment="1"/>
    <xf numFmtId="2" fontId="18" fillId="0" borderId="19" xfId="1" applyNumberFormat="1" applyFont="1" applyFill="1" applyBorder="1" applyAlignment="1"/>
    <xf numFmtId="2" fontId="19" fillId="0" borderId="19" xfId="1" applyNumberFormat="1" applyFont="1" applyFill="1" applyBorder="1" applyAlignment="1"/>
    <xf numFmtId="0" fontId="19" fillId="0" borderId="19" xfId="0" applyFont="1" applyFill="1" applyBorder="1"/>
    <xf numFmtId="0" fontId="19" fillId="0" borderId="9" xfId="0" applyFont="1" applyFill="1" applyBorder="1"/>
    <xf numFmtId="2" fontId="19" fillId="12" borderId="12" xfId="1" applyNumberFormat="1" applyFont="1" applyFill="1" applyBorder="1" applyAlignment="1"/>
    <xf numFmtId="2" fontId="19" fillId="12" borderId="3" xfId="1" applyNumberFormat="1" applyFont="1" applyFill="1" applyBorder="1" applyAlignment="1"/>
    <xf numFmtId="2" fontId="19" fillId="12" borderId="13" xfId="1" applyNumberFormat="1" applyFont="1" applyFill="1" applyBorder="1" applyAlignment="1"/>
    <xf numFmtId="0" fontId="17" fillId="2" borderId="44" xfId="0" applyFont="1" applyFill="1" applyBorder="1"/>
    <xf numFmtId="0" fontId="18" fillId="8" borderId="44" xfId="1" applyFont="1" applyFill="1" applyBorder="1" applyAlignment="1"/>
    <xf numFmtId="2" fontId="18" fillId="6" borderId="50" xfId="1" applyNumberFormat="1" applyFont="1" applyFill="1" applyBorder="1" applyAlignment="1"/>
    <xf numFmtId="2" fontId="19" fillId="6" borderId="7" xfId="1" applyNumberFormat="1" applyFont="1" applyFill="1" applyBorder="1" applyAlignment="1"/>
    <xf numFmtId="0" fontId="19" fillId="6" borderId="7" xfId="0" applyFont="1" applyFill="1" applyBorder="1"/>
    <xf numFmtId="2" fontId="19" fillId="14" borderId="7" xfId="1" applyNumberFormat="1" applyFont="1" applyFill="1" applyBorder="1" applyAlignment="1"/>
    <xf numFmtId="2" fontId="19" fillId="14" borderId="0" xfId="1" applyNumberFormat="1" applyFont="1" applyFill="1" applyBorder="1" applyAlignment="1"/>
    <xf numFmtId="2" fontId="19" fillId="14" borderId="51" xfId="1" applyNumberFormat="1" applyFont="1" applyFill="1" applyBorder="1" applyAlignment="1"/>
    <xf numFmtId="0" fontId="17" fillId="0" borderId="48" xfId="0" applyFont="1" applyFill="1" applyBorder="1"/>
    <xf numFmtId="0" fontId="18" fillId="0" borderId="35" xfId="1" applyFont="1" applyFill="1" applyBorder="1" applyAlignment="1"/>
    <xf numFmtId="0" fontId="19" fillId="0" borderId="7" xfId="0" applyFont="1" applyFill="1" applyBorder="1"/>
    <xf numFmtId="0" fontId="19" fillId="0" borderId="16" xfId="0" applyFont="1" applyFill="1" applyBorder="1"/>
    <xf numFmtId="2" fontId="19" fillId="12" borderId="5" xfId="1" applyNumberFormat="1" applyFont="1" applyFill="1" applyBorder="1" applyAlignment="1"/>
    <xf numFmtId="2" fontId="19" fillId="12" borderId="11" xfId="1" applyNumberFormat="1" applyFont="1" applyFill="1" applyBorder="1" applyAlignment="1"/>
    <xf numFmtId="0" fontId="18" fillId="15" borderId="27" xfId="1" applyFont="1" applyFill="1" applyBorder="1" applyAlignment="1">
      <alignment horizontal="center"/>
    </xf>
    <xf numFmtId="2" fontId="18" fillId="10" borderId="18" xfId="1" applyNumberFormat="1" applyFont="1" applyFill="1" applyBorder="1" applyAlignment="1"/>
    <xf numFmtId="2" fontId="18" fillId="12" borderId="21" xfId="1" applyNumberFormat="1" applyFont="1" applyFill="1" applyBorder="1" applyAlignment="1"/>
    <xf numFmtId="2" fontId="18" fillId="10" borderId="57" xfId="1" applyNumberFormat="1" applyFont="1" applyFill="1" applyBorder="1" applyAlignment="1"/>
    <xf numFmtId="2" fontId="18" fillId="10" borderId="58" xfId="1" applyNumberFormat="1" applyFont="1" applyFill="1" applyBorder="1" applyAlignment="1"/>
    <xf numFmtId="2" fontId="18" fillId="10" borderId="59" xfId="1" applyNumberFormat="1" applyFont="1" applyFill="1" applyBorder="1" applyAlignment="1"/>
    <xf numFmtId="2" fontId="18" fillId="10" borderId="60" xfId="1" applyNumberFormat="1" applyFont="1" applyFill="1" applyBorder="1" applyAlignment="1"/>
    <xf numFmtId="2" fontId="18" fillId="10" borderId="14" xfId="1" applyNumberFormat="1" applyFont="1" applyFill="1" applyBorder="1" applyAlignment="1"/>
    <xf numFmtId="2" fontId="18" fillId="10" borderId="15" xfId="1" applyNumberFormat="1" applyFont="1" applyFill="1" applyBorder="1" applyAlignment="1"/>
    <xf numFmtId="0" fontId="3" fillId="11" borderId="34" xfId="1" applyFont="1" applyFill="1" applyBorder="1" applyAlignment="1">
      <alignment horizontal="center" wrapText="1"/>
    </xf>
    <xf numFmtId="0" fontId="3" fillId="11" borderId="26" xfId="1" applyFont="1" applyFill="1" applyBorder="1" applyAlignment="1">
      <alignment horizontal="center" wrapText="1"/>
    </xf>
    <xf numFmtId="0" fontId="3" fillId="11" borderId="40" xfId="1" applyFont="1" applyFill="1" applyBorder="1" applyAlignment="1">
      <alignment horizontal="center" wrapText="1"/>
    </xf>
    <xf numFmtId="0" fontId="3" fillId="11" borderId="24" xfId="1" applyFont="1" applyFill="1" applyBorder="1" applyAlignment="1">
      <alignment horizontal="center" wrapText="1"/>
    </xf>
    <xf numFmtId="0" fontId="3" fillId="11" borderId="17" xfId="1" applyFont="1" applyFill="1" applyBorder="1" applyAlignment="1">
      <alignment horizontal="center" wrapText="1"/>
    </xf>
    <xf numFmtId="0" fontId="3" fillId="11" borderId="41" xfId="1" applyFont="1" applyFill="1" applyBorder="1" applyAlignment="1">
      <alignment horizontal="center" wrapText="1"/>
    </xf>
    <xf numFmtId="0" fontId="3" fillId="11" borderId="10" xfId="1" applyFont="1" applyFill="1" applyBorder="1" applyAlignment="1">
      <alignment horizontal="center" wrapText="1"/>
    </xf>
    <xf numFmtId="0" fontId="3" fillId="11" borderId="11" xfId="1" applyFont="1" applyFill="1" applyBorder="1" applyAlignment="1">
      <alignment horizontal="center" wrapText="1"/>
    </xf>
    <xf numFmtId="0" fontId="3" fillId="11" borderId="42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horizontal="center" wrapText="1"/>
    </xf>
    <xf numFmtId="0" fontId="3" fillId="7" borderId="38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 wrapText="1"/>
    </xf>
    <xf numFmtId="0" fontId="3" fillId="7" borderId="39" xfId="1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7" borderId="30" xfId="1" applyFont="1" applyFill="1" applyBorder="1" applyAlignment="1">
      <alignment horizontal="center" wrapText="1"/>
    </xf>
    <xf numFmtId="0" fontId="3" fillId="7" borderId="35" xfId="1" applyFont="1" applyFill="1" applyBorder="1" applyAlignment="1">
      <alignment horizontal="center" wrapText="1"/>
    </xf>
    <xf numFmtId="0" fontId="3" fillId="7" borderId="36" xfId="1" applyFont="1" applyFill="1" applyBorder="1" applyAlignment="1">
      <alignment horizontal="center" wrapText="1"/>
    </xf>
    <xf numFmtId="0" fontId="3" fillId="7" borderId="31" xfId="1" applyFont="1" applyFill="1" applyBorder="1" applyAlignment="1">
      <alignment horizontal="center"/>
    </xf>
    <xf numFmtId="0" fontId="3" fillId="7" borderId="32" xfId="1" applyFont="1" applyFill="1" applyBorder="1" applyAlignment="1">
      <alignment horizontal="center" wrapText="1"/>
    </xf>
    <xf numFmtId="0" fontId="3" fillId="7" borderId="33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wrapText="1"/>
    </xf>
    <xf numFmtId="0" fontId="3" fillId="7" borderId="37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vertical="center" shrinkToFit="1"/>
    </xf>
  </cellXfs>
  <cellStyles count="2">
    <cellStyle name="Обычный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7"/>
  <sheetViews>
    <sheetView tabSelected="1" view="pageBreakPreview" topLeftCell="A28" zoomScale="175" zoomScaleNormal="160" zoomScaleSheetLayoutView="175" zoomScalePageLayoutView="150" workbookViewId="0">
      <selection activeCell="E41" sqref="E41"/>
    </sheetView>
  </sheetViews>
  <sheetFormatPr defaultRowHeight="12.75"/>
  <cols>
    <col min="1" max="1" width="2.28515625" style="15" customWidth="1"/>
    <col min="2" max="2" width="9.85546875" style="1" customWidth="1"/>
    <col min="3" max="3" width="7.85546875" style="9" customWidth="1"/>
    <col min="4" max="4" width="8.140625" style="1" customWidth="1"/>
    <col min="5" max="5" width="7.28515625" style="1" customWidth="1"/>
    <col min="6" max="6" width="5.85546875" style="1" customWidth="1"/>
    <col min="7" max="7" width="7.42578125" style="1" customWidth="1"/>
    <col min="8" max="8" width="8.140625" style="1" customWidth="1"/>
    <col min="9" max="9" width="8.42578125" style="1" customWidth="1"/>
    <col min="10" max="10" width="6" style="1" customWidth="1"/>
    <col min="11" max="11" width="6.140625" style="1" customWidth="1"/>
    <col min="12" max="12" width="8.42578125" customWidth="1"/>
    <col min="13" max="13" width="7.5703125" customWidth="1"/>
    <col min="14" max="14" width="7" customWidth="1"/>
  </cols>
  <sheetData>
    <row r="1" spans="1:145">
      <c r="B1" s="134" t="s">
        <v>48</v>
      </c>
      <c r="C1" s="134"/>
      <c r="D1" s="134"/>
      <c r="E1" s="134"/>
      <c r="F1" s="134"/>
      <c r="G1" s="134"/>
      <c r="H1" s="134"/>
      <c r="I1" s="134"/>
    </row>
    <row r="2" spans="1:145" ht="10.5" customHeight="1"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0"/>
    </row>
    <row r="3" spans="1:145" ht="11.25" customHeight="1" thickBot="1">
      <c r="B3" s="135" t="s">
        <v>59</v>
      </c>
      <c r="C3" s="135"/>
      <c r="D3" s="135"/>
      <c r="E3" s="135"/>
      <c r="F3" s="135"/>
      <c r="G3" s="135"/>
      <c r="H3" s="135"/>
      <c r="I3" s="135"/>
      <c r="J3" s="135"/>
      <c r="K3" s="135"/>
      <c r="L3" s="10"/>
      <c r="M3" s="10"/>
      <c r="N3" s="20" t="s">
        <v>56</v>
      </c>
      <c r="O3" s="10"/>
    </row>
    <row r="4" spans="1:145" ht="18.75" customHeight="1">
      <c r="A4" s="25"/>
      <c r="B4" s="136" t="s">
        <v>0</v>
      </c>
      <c r="C4" s="139" t="s">
        <v>41</v>
      </c>
      <c r="D4" s="139"/>
      <c r="E4" s="139"/>
      <c r="F4" s="139"/>
      <c r="G4" s="139"/>
      <c r="H4" s="139"/>
      <c r="I4" s="139"/>
      <c r="J4" s="140" t="s">
        <v>1</v>
      </c>
      <c r="K4" s="141"/>
      <c r="L4" s="121" t="s">
        <v>50</v>
      </c>
      <c r="M4" s="124" t="s">
        <v>51</v>
      </c>
      <c r="N4" s="127" t="s">
        <v>52</v>
      </c>
    </row>
    <row r="5" spans="1:145">
      <c r="A5" s="26"/>
      <c r="B5" s="137"/>
      <c r="C5" s="142" t="s">
        <v>2</v>
      </c>
      <c r="D5" s="142" t="s">
        <v>3</v>
      </c>
      <c r="E5" s="144" t="s">
        <v>4</v>
      </c>
      <c r="F5" s="144"/>
      <c r="G5" s="142" t="s">
        <v>43</v>
      </c>
      <c r="H5" s="142" t="s">
        <v>45</v>
      </c>
      <c r="I5" s="142" t="s">
        <v>44</v>
      </c>
      <c r="J5" s="130" t="s">
        <v>49</v>
      </c>
      <c r="K5" s="132" t="s">
        <v>54</v>
      </c>
      <c r="L5" s="122"/>
      <c r="M5" s="125"/>
      <c r="N5" s="128"/>
    </row>
    <row r="6" spans="1:145" ht="83.25" customHeight="1" thickBot="1">
      <c r="A6" s="33" t="s">
        <v>57</v>
      </c>
      <c r="B6" s="138"/>
      <c r="C6" s="143"/>
      <c r="D6" s="143"/>
      <c r="E6" s="24" t="s">
        <v>55</v>
      </c>
      <c r="F6" s="24" t="s">
        <v>5</v>
      </c>
      <c r="G6" s="143"/>
      <c r="H6" s="143"/>
      <c r="I6" s="143"/>
      <c r="J6" s="131"/>
      <c r="K6" s="133"/>
      <c r="L6" s="123"/>
      <c r="M6" s="126"/>
      <c r="N6" s="12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</row>
    <row r="7" spans="1:145" s="4" customFormat="1" ht="9" customHeight="1" thickBot="1">
      <c r="A7" s="27"/>
      <c r="B7" s="28">
        <v>1</v>
      </c>
      <c r="C7" s="16" t="s">
        <v>46</v>
      </c>
      <c r="D7" s="17" t="s">
        <v>47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9">
        <v>10</v>
      </c>
      <c r="L7" s="21">
        <v>11</v>
      </c>
      <c r="M7" s="22">
        <v>12</v>
      </c>
      <c r="N7" s="23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56" customFormat="1">
      <c r="A8" s="47">
        <v>1</v>
      </c>
      <c r="B8" s="48" t="s">
        <v>6</v>
      </c>
      <c r="C8" s="49">
        <f t="shared" ref="C8:C40" si="0">E8+F8+G8+H8+I8</f>
        <v>113443.31</v>
      </c>
      <c r="D8" s="50">
        <f>E8+F8</f>
        <v>86563.36</v>
      </c>
      <c r="E8" s="50">
        <v>83962.7</v>
      </c>
      <c r="F8" s="50">
        <v>2600.66</v>
      </c>
      <c r="G8" s="50">
        <v>16680.599999999999</v>
      </c>
      <c r="H8" s="50">
        <v>7.1</v>
      </c>
      <c r="I8" s="50">
        <v>10192.25</v>
      </c>
      <c r="J8" s="51">
        <v>6933</v>
      </c>
      <c r="K8" s="52">
        <v>9271</v>
      </c>
      <c r="L8" s="53">
        <v>30938.6</v>
      </c>
      <c r="M8" s="54">
        <v>80028.899999999994</v>
      </c>
      <c r="N8" s="55">
        <v>68741.5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</row>
    <row r="9" spans="1:145" s="56" customFormat="1">
      <c r="A9" s="89">
        <v>12</v>
      </c>
      <c r="B9" s="90" t="s">
        <v>8</v>
      </c>
      <c r="C9" s="91">
        <f>E9+F9+G9+H9+I9</f>
        <v>16726.3</v>
      </c>
      <c r="D9" s="92">
        <f>E9+F9</f>
        <v>10902.5</v>
      </c>
      <c r="E9" s="92">
        <v>10778.3</v>
      </c>
      <c r="F9" s="92">
        <v>124.2</v>
      </c>
      <c r="G9" s="92">
        <v>2045.9</v>
      </c>
      <c r="H9" s="92">
        <v>925.7</v>
      </c>
      <c r="I9" s="92">
        <v>2852.2</v>
      </c>
      <c r="J9" s="93">
        <v>990</v>
      </c>
      <c r="K9" s="94">
        <v>990</v>
      </c>
      <c r="L9" s="95">
        <v>9446</v>
      </c>
      <c r="M9" s="96">
        <v>11729.35</v>
      </c>
      <c r="N9" s="97">
        <v>11527.75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</row>
    <row r="10" spans="1:145" s="46" customFormat="1">
      <c r="A10" s="106">
        <v>30</v>
      </c>
      <c r="B10" s="107" t="s">
        <v>7</v>
      </c>
      <c r="C10" s="81">
        <f t="shared" si="0"/>
        <v>11425.3</v>
      </c>
      <c r="D10" s="92">
        <f t="shared" ref="D10:D43" si="1">E10+F10</f>
        <v>9090</v>
      </c>
      <c r="E10" s="82">
        <v>8945.2999999999993</v>
      </c>
      <c r="F10" s="82">
        <v>144.69999999999999</v>
      </c>
      <c r="G10" s="82">
        <v>2335.3000000000002</v>
      </c>
      <c r="H10" s="82">
        <v>0</v>
      </c>
      <c r="I10" s="82">
        <v>0</v>
      </c>
      <c r="J10" s="108">
        <v>132</v>
      </c>
      <c r="K10" s="109">
        <v>199</v>
      </c>
      <c r="L10" s="67">
        <v>3535.2</v>
      </c>
      <c r="M10" s="110">
        <v>4011</v>
      </c>
      <c r="N10" s="111">
        <v>2050.5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</row>
    <row r="11" spans="1:145" s="46" customFormat="1">
      <c r="A11" s="35">
        <v>31</v>
      </c>
      <c r="B11" s="36" t="s">
        <v>9</v>
      </c>
      <c r="C11" s="37">
        <f t="shared" si="0"/>
        <v>961.3</v>
      </c>
      <c r="D11" s="38">
        <f t="shared" si="1"/>
        <v>770.4</v>
      </c>
      <c r="E11" s="39">
        <v>770.4</v>
      </c>
      <c r="F11" s="40">
        <v>0</v>
      </c>
      <c r="G11" s="40">
        <v>190.9</v>
      </c>
      <c r="H11" s="40">
        <v>0</v>
      </c>
      <c r="I11" s="40">
        <v>0</v>
      </c>
      <c r="J11" s="41">
        <v>35</v>
      </c>
      <c r="K11" s="42">
        <v>35</v>
      </c>
      <c r="L11" s="43">
        <v>0</v>
      </c>
      <c r="M11" s="44">
        <v>832.8</v>
      </c>
      <c r="N11" s="45">
        <v>832.8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</row>
    <row r="12" spans="1:145" s="46" customFormat="1">
      <c r="A12" s="35">
        <v>32</v>
      </c>
      <c r="B12" s="36" t="s">
        <v>10</v>
      </c>
      <c r="C12" s="37">
        <f t="shared" si="0"/>
        <v>8753.4000000000015</v>
      </c>
      <c r="D12" s="38">
        <f t="shared" si="1"/>
        <v>7561.4000000000005</v>
      </c>
      <c r="E12" s="39">
        <v>7040.3</v>
      </c>
      <c r="F12" s="40">
        <v>521.1</v>
      </c>
      <c r="G12" s="40">
        <v>1192</v>
      </c>
      <c r="H12" s="40">
        <v>0</v>
      </c>
      <c r="I12" s="40">
        <v>0</v>
      </c>
      <c r="J12" s="41">
        <v>302</v>
      </c>
      <c r="K12" s="42">
        <v>471</v>
      </c>
      <c r="L12" s="43">
        <v>1111.4000000000001</v>
      </c>
      <c r="M12" s="44">
        <v>985</v>
      </c>
      <c r="N12" s="45">
        <v>252.9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</row>
    <row r="13" spans="1:145" s="70" customFormat="1">
      <c r="A13" s="68">
        <v>34</v>
      </c>
      <c r="B13" s="36" t="s">
        <v>11</v>
      </c>
      <c r="C13" s="37">
        <f t="shared" si="0"/>
        <v>11096.490000000002</v>
      </c>
      <c r="D13" s="38">
        <f t="shared" si="1"/>
        <v>6788.3700000000008</v>
      </c>
      <c r="E13" s="39">
        <v>6444.77</v>
      </c>
      <c r="F13" s="40">
        <v>343.6</v>
      </c>
      <c r="G13" s="40">
        <v>2052.02</v>
      </c>
      <c r="H13" s="40">
        <v>63.69</v>
      </c>
      <c r="I13" s="40">
        <v>2192.41</v>
      </c>
      <c r="J13" s="41">
        <v>79</v>
      </c>
      <c r="K13" s="42">
        <v>136</v>
      </c>
      <c r="L13" s="43">
        <v>5506.51</v>
      </c>
      <c r="M13" s="44">
        <v>4873.22</v>
      </c>
      <c r="N13" s="45">
        <v>2354.7800000000002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</row>
    <row r="14" spans="1:145" s="70" customFormat="1">
      <c r="A14" s="68">
        <v>36</v>
      </c>
      <c r="B14" s="36" t="s">
        <v>13</v>
      </c>
      <c r="C14" s="37">
        <f>E14+F14+G14+H14+I14</f>
        <v>3060.1</v>
      </c>
      <c r="D14" s="38">
        <f>E14+F14</f>
        <v>2804.6</v>
      </c>
      <c r="E14" s="39">
        <v>2791.6</v>
      </c>
      <c r="F14" s="40">
        <v>13</v>
      </c>
      <c r="G14" s="40">
        <v>152.4</v>
      </c>
      <c r="H14" s="40">
        <v>0</v>
      </c>
      <c r="I14" s="40">
        <v>103.1</v>
      </c>
      <c r="J14" s="41">
        <v>102</v>
      </c>
      <c r="K14" s="42">
        <v>103</v>
      </c>
      <c r="L14" s="43">
        <v>1144.0999999999999</v>
      </c>
      <c r="M14" s="44">
        <v>1365.3</v>
      </c>
      <c r="N14" s="45">
        <v>908.7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</row>
    <row r="15" spans="1:145" s="46" customFormat="1">
      <c r="A15" s="35">
        <v>38</v>
      </c>
      <c r="B15" s="36" t="s">
        <v>12</v>
      </c>
      <c r="C15" s="37">
        <f t="shared" si="0"/>
        <v>10614.300000000001</v>
      </c>
      <c r="D15" s="38">
        <f t="shared" si="1"/>
        <v>8103.5</v>
      </c>
      <c r="E15" s="39">
        <v>6520.3</v>
      </c>
      <c r="F15" s="40">
        <v>1583.2</v>
      </c>
      <c r="G15" s="40">
        <v>2497.6</v>
      </c>
      <c r="H15" s="40">
        <v>13.2</v>
      </c>
      <c r="I15" s="40">
        <v>0</v>
      </c>
      <c r="J15" s="41">
        <v>51</v>
      </c>
      <c r="K15" s="42">
        <v>72</v>
      </c>
      <c r="L15" s="43">
        <v>2776.4</v>
      </c>
      <c r="M15" s="44">
        <v>3252.8</v>
      </c>
      <c r="N15" s="45">
        <v>2404.1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</row>
    <row r="16" spans="1:145" s="46" customFormat="1">
      <c r="A16" s="35">
        <v>40</v>
      </c>
      <c r="B16" s="36" t="s">
        <v>38</v>
      </c>
      <c r="C16" s="37">
        <f t="shared" si="0"/>
        <v>5237</v>
      </c>
      <c r="D16" s="38">
        <f>E16+F16</f>
        <v>3441</v>
      </c>
      <c r="E16" s="39">
        <v>3427.5</v>
      </c>
      <c r="F16" s="40">
        <v>13.5</v>
      </c>
      <c r="G16" s="40">
        <v>210</v>
      </c>
      <c r="H16" s="40">
        <v>0</v>
      </c>
      <c r="I16" s="40">
        <v>1586</v>
      </c>
      <c r="J16" s="41">
        <v>217</v>
      </c>
      <c r="K16" s="42">
        <v>217</v>
      </c>
      <c r="L16" s="43">
        <v>1740.4</v>
      </c>
      <c r="M16" s="44">
        <v>2174.5</v>
      </c>
      <c r="N16" s="45">
        <v>2174.5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</row>
    <row r="17" spans="1:145" s="46" customFormat="1">
      <c r="A17" s="35">
        <v>43</v>
      </c>
      <c r="B17" s="36" t="s">
        <v>37</v>
      </c>
      <c r="C17" s="37">
        <f>E17+F17+G17+H17+I17</f>
        <v>21490.400000000001</v>
      </c>
      <c r="D17" s="38">
        <f>E17+F17</f>
        <v>18080</v>
      </c>
      <c r="E17" s="39">
        <v>16450.400000000001</v>
      </c>
      <c r="F17" s="40">
        <v>1629.6</v>
      </c>
      <c r="G17" s="40">
        <v>1951.7</v>
      </c>
      <c r="H17" s="40">
        <v>8.6999999999999993</v>
      </c>
      <c r="I17" s="40">
        <v>1450</v>
      </c>
      <c r="J17" s="41">
        <v>316</v>
      </c>
      <c r="K17" s="42">
        <v>599</v>
      </c>
      <c r="L17" s="43">
        <v>13553.7</v>
      </c>
      <c r="M17" s="44">
        <v>17542</v>
      </c>
      <c r="N17" s="45">
        <v>5716.2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</row>
    <row r="18" spans="1:145" s="46" customFormat="1">
      <c r="A18" s="35">
        <v>44</v>
      </c>
      <c r="B18" s="36" t="s">
        <v>14</v>
      </c>
      <c r="C18" s="37">
        <f t="shared" si="0"/>
        <v>8901.7999999999993</v>
      </c>
      <c r="D18" s="38">
        <f t="shared" si="1"/>
        <v>7381.2</v>
      </c>
      <c r="E18" s="39">
        <v>6913.4</v>
      </c>
      <c r="F18" s="40">
        <v>467.8</v>
      </c>
      <c r="G18" s="40">
        <v>414.6</v>
      </c>
      <c r="H18" s="40">
        <v>127</v>
      </c>
      <c r="I18" s="40">
        <v>979</v>
      </c>
      <c r="J18" s="41">
        <v>158</v>
      </c>
      <c r="K18" s="42">
        <v>189</v>
      </c>
      <c r="L18" s="43">
        <v>1011.8</v>
      </c>
      <c r="M18" s="44">
        <v>282.8</v>
      </c>
      <c r="N18" s="45">
        <v>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</row>
    <row r="19" spans="1:145" s="46" customFormat="1">
      <c r="A19" s="35">
        <v>48</v>
      </c>
      <c r="B19" s="36" t="s">
        <v>15</v>
      </c>
      <c r="C19" s="37">
        <f t="shared" si="0"/>
        <v>3988.1000000000004</v>
      </c>
      <c r="D19" s="38">
        <f t="shared" si="1"/>
        <v>1999.4</v>
      </c>
      <c r="E19" s="39">
        <v>1929.4</v>
      </c>
      <c r="F19" s="40">
        <v>70</v>
      </c>
      <c r="G19" s="40">
        <v>1988.7</v>
      </c>
      <c r="H19" s="40">
        <v>0</v>
      </c>
      <c r="I19" s="40">
        <v>0</v>
      </c>
      <c r="J19" s="41">
        <v>35</v>
      </c>
      <c r="K19" s="42">
        <v>65</v>
      </c>
      <c r="L19" s="43">
        <v>479.5</v>
      </c>
      <c r="M19" s="44">
        <v>18238.400000000001</v>
      </c>
      <c r="N19" s="45">
        <v>476.1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</row>
    <row r="20" spans="1:145" s="46" customFormat="1">
      <c r="A20" s="35">
        <v>50</v>
      </c>
      <c r="B20" s="36" t="s">
        <v>16</v>
      </c>
      <c r="C20" s="37">
        <f t="shared" si="0"/>
        <v>5349.3</v>
      </c>
      <c r="D20" s="38">
        <f t="shared" si="1"/>
        <v>4130.8</v>
      </c>
      <c r="E20" s="39">
        <v>4130.8</v>
      </c>
      <c r="F20" s="40"/>
      <c r="G20" s="40">
        <v>1127.3</v>
      </c>
      <c r="H20" s="40">
        <v>0</v>
      </c>
      <c r="I20" s="40">
        <v>91.2</v>
      </c>
      <c r="J20" s="41">
        <v>19</v>
      </c>
      <c r="K20" s="42">
        <v>49</v>
      </c>
      <c r="L20" s="43">
        <v>456.2</v>
      </c>
      <c r="M20" s="44">
        <v>458.5</v>
      </c>
      <c r="N20" s="45">
        <v>406.8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</row>
    <row r="21" spans="1:145" s="46" customFormat="1">
      <c r="A21" s="35">
        <v>52</v>
      </c>
      <c r="B21" s="36" t="s">
        <v>17</v>
      </c>
      <c r="C21" s="37">
        <f t="shared" si="0"/>
        <v>7648.95</v>
      </c>
      <c r="D21" s="38">
        <f t="shared" si="1"/>
        <v>5340.15</v>
      </c>
      <c r="E21" s="39">
        <v>4216.25</v>
      </c>
      <c r="F21" s="40">
        <v>1123.9000000000001</v>
      </c>
      <c r="G21" s="40">
        <v>478.5</v>
      </c>
      <c r="H21" s="40">
        <v>0</v>
      </c>
      <c r="I21" s="40">
        <v>1830.3</v>
      </c>
      <c r="J21" s="41">
        <v>246</v>
      </c>
      <c r="K21" s="42">
        <v>329</v>
      </c>
      <c r="L21" s="67">
        <v>3328.7</v>
      </c>
      <c r="M21" s="87">
        <v>11706.2</v>
      </c>
      <c r="N21" s="45">
        <v>10979.1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</row>
    <row r="22" spans="1:145" s="46" customFormat="1">
      <c r="A22" s="35">
        <v>53</v>
      </c>
      <c r="B22" s="36" t="s">
        <v>18</v>
      </c>
      <c r="C22" s="37">
        <f t="shared" si="0"/>
        <v>876</v>
      </c>
      <c r="D22" s="38">
        <f t="shared" si="1"/>
        <v>435.8</v>
      </c>
      <c r="E22" s="39">
        <v>435.8</v>
      </c>
      <c r="F22" s="40">
        <v>0</v>
      </c>
      <c r="G22" s="40">
        <v>281.7</v>
      </c>
      <c r="H22" s="40">
        <v>97.5</v>
      </c>
      <c r="I22" s="40">
        <v>61</v>
      </c>
      <c r="J22" s="41">
        <v>31</v>
      </c>
      <c r="K22" s="42">
        <v>46</v>
      </c>
      <c r="L22" s="43">
        <v>0</v>
      </c>
      <c r="M22" s="44">
        <v>250</v>
      </c>
      <c r="N22" s="45">
        <v>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</row>
    <row r="23" spans="1:145" s="70" customFormat="1">
      <c r="A23" s="68">
        <v>55</v>
      </c>
      <c r="B23" s="36" t="s">
        <v>19</v>
      </c>
      <c r="C23" s="37">
        <f t="shared" si="0"/>
        <v>7311.2</v>
      </c>
      <c r="D23" s="38">
        <f t="shared" si="1"/>
        <v>6393.1</v>
      </c>
      <c r="E23" s="39">
        <v>6241.6</v>
      </c>
      <c r="F23" s="40">
        <v>151.5</v>
      </c>
      <c r="G23" s="40">
        <v>803.7</v>
      </c>
      <c r="H23" s="40">
        <v>0</v>
      </c>
      <c r="I23" s="40">
        <v>114.4</v>
      </c>
      <c r="J23" s="41">
        <v>283</v>
      </c>
      <c r="K23" s="42">
        <v>468</v>
      </c>
      <c r="L23" s="43">
        <v>199.5</v>
      </c>
      <c r="M23" s="44">
        <v>418.1</v>
      </c>
      <c r="N23" s="45">
        <v>418.1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</row>
    <row r="24" spans="1:145" s="46" customFormat="1">
      <c r="A24" s="35">
        <v>57</v>
      </c>
      <c r="B24" s="36" t="s">
        <v>20</v>
      </c>
      <c r="C24" s="37">
        <f t="shared" si="0"/>
        <v>4500.4000000000005</v>
      </c>
      <c r="D24" s="38">
        <f t="shared" si="1"/>
        <v>3633.8</v>
      </c>
      <c r="E24" s="39">
        <v>3633.8</v>
      </c>
      <c r="F24" s="40">
        <v>0</v>
      </c>
      <c r="G24" s="40">
        <v>866.6</v>
      </c>
      <c r="H24" s="40">
        <v>0</v>
      </c>
      <c r="I24" s="40">
        <v>0</v>
      </c>
      <c r="J24" s="41">
        <v>247</v>
      </c>
      <c r="K24" s="42">
        <v>434</v>
      </c>
      <c r="L24" s="43">
        <v>11483.5</v>
      </c>
      <c r="M24" s="44">
        <v>16394.400000000001</v>
      </c>
      <c r="N24" s="45">
        <v>11031.2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</row>
    <row r="25" spans="1:145" s="46" customFormat="1">
      <c r="A25" s="35">
        <v>59</v>
      </c>
      <c r="B25" s="36" t="s">
        <v>21</v>
      </c>
      <c r="C25" s="37">
        <f t="shared" si="0"/>
        <v>17182.3</v>
      </c>
      <c r="D25" s="38">
        <f t="shared" si="1"/>
        <v>13226.3</v>
      </c>
      <c r="E25" s="39">
        <v>13226.3</v>
      </c>
      <c r="F25" s="40">
        <v>0</v>
      </c>
      <c r="G25" s="40">
        <v>544.79999999999995</v>
      </c>
      <c r="H25" s="40">
        <v>0</v>
      </c>
      <c r="I25" s="40">
        <v>3411.2</v>
      </c>
      <c r="J25" s="41">
        <v>544</v>
      </c>
      <c r="K25" s="42">
        <v>1011</v>
      </c>
      <c r="L25" s="43">
        <v>8226.1</v>
      </c>
      <c r="M25" s="44">
        <v>3108.6</v>
      </c>
      <c r="N25" s="45">
        <v>1725.2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</row>
    <row r="26" spans="1:145" s="46" customFormat="1">
      <c r="A26" s="35">
        <v>61</v>
      </c>
      <c r="B26" s="36" t="s">
        <v>42</v>
      </c>
      <c r="C26" s="37">
        <f t="shared" si="0"/>
        <v>7430.8</v>
      </c>
      <c r="D26" s="38">
        <f t="shared" si="1"/>
        <v>5788.4</v>
      </c>
      <c r="E26" s="39">
        <v>5764.9</v>
      </c>
      <c r="F26" s="40">
        <v>23.5</v>
      </c>
      <c r="G26" s="40">
        <v>297.10000000000002</v>
      </c>
      <c r="H26" s="40">
        <v>0</v>
      </c>
      <c r="I26" s="40">
        <v>1345.3</v>
      </c>
      <c r="J26" s="41">
        <v>24</v>
      </c>
      <c r="K26" s="42">
        <v>48</v>
      </c>
      <c r="L26" s="43">
        <v>2120</v>
      </c>
      <c r="M26" s="44">
        <v>33</v>
      </c>
      <c r="N26" s="45">
        <v>33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</row>
    <row r="27" spans="1:145" s="70" customFormat="1">
      <c r="A27" s="68">
        <v>65</v>
      </c>
      <c r="B27" s="36" t="s">
        <v>22</v>
      </c>
      <c r="C27" s="37">
        <f t="shared" si="0"/>
        <v>5169.5</v>
      </c>
      <c r="D27" s="38">
        <f t="shared" si="1"/>
        <v>3870.7000000000003</v>
      </c>
      <c r="E27" s="39">
        <v>3766.9</v>
      </c>
      <c r="F27" s="40">
        <v>103.8</v>
      </c>
      <c r="G27" s="40">
        <v>1298.8</v>
      </c>
      <c r="H27" s="40">
        <v>0</v>
      </c>
      <c r="I27" s="40">
        <v>0</v>
      </c>
      <c r="J27" s="41">
        <v>152</v>
      </c>
      <c r="K27" s="42">
        <v>253</v>
      </c>
      <c r="L27" s="43">
        <v>1194.2</v>
      </c>
      <c r="M27" s="44">
        <v>182</v>
      </c>
      <c r="N27" s="45">
        <v>182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</row>
    <row r="28" spans="1:145" s="46" customFormat="1">
      <c r="A28" s="35">
        <v>67</v>
      </c>
      <c r="B28" s="36" t="s">
        <v>39</v>
      </c>
      <c r="C28" s="37">
        <f t="shared" si="0"/>
        <v>14725.099999999999</v>
      </c>
      <c r="D28" s="38">
        <f t="shared" si="1"/>
        <v>8709.5</v>
      </c>
      <c r="E28" s="39">
        <v>8545.7000000000007</v>
      </c>
      <c r="F28" s="40">
        <v>163.80000000000001</v>
      </c>
      <c r="G28" s="40">
        <v>1626.8</v>
      </c>
      <c r="H28" s="40">
        <v>0</v>
      </c>
      <c r="I28" s="40">
        <v>4388.8</v>
      </c>
      <c r="J28" s="41">
        <v>169</v>
      </c>
      <c r="K28" s="42">
        <v>298</v>
      </c>
      <c r="L28" s="43">
        <v>8037.2</v>
      </c>
      <c r="M28" s="44">
        <v>1276.5999999999999</v>
      </c>
      <c r="N28" s="45">
        <v>747.1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</row>
    <row r="29" spans="1:145" s="70" customFormat="1">
      <c r="A29" s="68">
        <v>69</v>
      </c>
      <c r="B29" s="36" t="s">
        <v>23</v>
      </c>
      <c r="C29" s="37">
        <f t="shared" si="0"/>
        <v>2738.8</v>
      </c>
      <c r="D29" s="38">
        <f t="shared" si="1"/>
        <v>2106.6</v>
      </c>
      <c r="E29" s="39">
        <v>2106.6</v>
      </c>
      <c r="F29" s="40">
        <v>0</v>
      </c>
      <c r="G29" s="40">
        <v>100</v>
      </c>
      <c r="H29" s="40">
        <v>0</v>
      </c>
      <c r="I29" s="40">
        <v>532.20000000000005</v>
      </c>
      <c r="J29" s="41">
        <v>90</v>
      </c>
      <c r="K29" s="42">
        <v>99</v>
      </c>
      <c r="L29" s="43">
        <v>637.20000000000005</v>
      </c>
      <c r="M29" s="44">
        <v>812.5</v>
      </c>
      <c r="N29" s="45">
        <v>411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</row>
    <row r="30" spans="1:145" s="46" customFormat="1">
      <c r="A30" s="35">
        <v>71</v>
      </c>
      <c r="B30" s="36" t="s">
        <v>24</v>
      </c>
      <c r="C30" s="37">
        <f t="shared" si="0"/>
        <v>3180.5</v>
      </c>
      <c r="D30" s="38">
        <f t="shared" si="1"/>
        <v>2941.8</v>
      </c>
      <c r="E30" s="39">
        <v>2941.8</v>
      </c>
      <c r="F30" s="40">
        <v>0</v>
      </c>
      <c r="G30" s="40">
        <v>238.7</v>
      </c>
      <c r="H30" s="40">
        <v>0</v>
      </c>
      <c r="I30" s="40">
        <v>0</v>
      </c>
      <c r="J30" s="41">
        <v>145</v>
      </c>
      <c r="K30" s="42">
        <v>145</v>
      </c>
      <c r="L30" s="67">
        <v>8.3000000000000007</v>
      </c>
      <c r="M30" s="44">
        <v>578.1</v>
      </c>
      <c r="N30" s="45"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</row>
    <row r="31" spans="1:145" s="46" customFormat="1">
      <c r="A31" s="35">
        <v>72</v>
      </c>
      <c r="B31" s="36" t="s">
        <v>25</v>
      </c>
      <c r="C31" s="37">
        <f t="shared" si="0"/>
        <v>2599</v>
      </c>
      <c r="D31" s="38">
        <f>E31+F31</f>
        <v>2296</v>
      </c>
      <c r="E31" s="39">
        <v>1982</v>
      </c>
      <c r="F31" s="40">
        <v>314</v>
      </c>
      <c r="G31" s="40">
        <v>303</v>
      </c>
      <c r="H31" s="40">
        <v>0</v>
      </c>
      <c r="I31" s="40">
        <v>0</v>
      </c>
      <c r="J31" s="41">
        <v>111</v>
      </c>
      <c r="K31" s="42">
        <v>111</v>
      </c>
      <c r="L31" s="43">
        <v>0</v>
      </c>
      <c r="M31" s="44">
        <v>897</v>
      </c>
      <c r="N31" s="45">
        <v>897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</row>
    <row r="32" spans="1:145" s="46" customFormat="1">
      <c r="A32" s="35">
        <v>74</v>
      </c>
      <c r="B32" s="88" t="s">
        <v>26</v>
      </c>
      <c r="C32" s="37">
        <f t="shared" si="0"/>
        <v>11740.699999999999</v>
      </c>
      <c r="D32" s="38">
        <f t="shared" si="1"/>
        <v>6022.2</v>
      </c>
      <c r="E32" s="39">
        <v>5826.8</v>
      </c>
      <c r="F32" s="40">
        <v>195.4</v>
      </c>
      <c r="G32" s="40">
        <v>4631.2</v>
      </c>
      <c r="H32" s="40">
        <v>2.9</v>
      </c>
      <c r="I32" s="40">
        <v>1084.4000000000001</v>
      </c>
      <c r="J32" s="41">
        <v>83</v>
      </c>
      <c r="K32" s="42">
        <v>131</v>
      </c>
      <c r="L32" s="43">
        <v>645.29999999999995</v>
      </c>
      <c r="M32" s="44">
        <v>1040.3</v>
      </c>
      <c r="N32" s="45">
        <v>488.9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</row>
    <row r="33" spans="1:145" s="46" customFormat="1">
      <c r="A33" s="35">
        <v>76</v>
      </c>
      <c r="B33" s="36" t="s">
        <v>27</v>
      </c>
      <c r="C33" s="37">
        <f t="shared" si="0"/>
        <v>4489.6000000000004</v>
      </c>
      <c r="D33" s="38">
        <f t="shared" si="1"/>
        <v>3071.2999999999997</v>
      </c>
      <c r="E33" s="39">
        <v>2662.1</v>
      </c>
      <c r="F33" s="40">
        <v>409.2</v>
      </c>
      <c r="G33" s="40">
        <v>381.4</v>
      </c>
      <c r="H33" s="40">
        <v>0</v>
      </c>
      <c r="I33" s="40">
        <v>1036.9000000000001</v>
      </c>
      <c r="J33" s="41">
        <v>226</v>
      </c>
      <c r="K33" s="42">
        <v>330</v>
      </c>
      <c r="L33" s="71">
        <v>2816.1</v>
      </c>
      <c r="M33" s="44">
        <v>3489.2</v>
      </c>
      <c r="N33" s="45">
        <v>2746.1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</row>
    <row r="34" spans="1:145" s="46" customFormat="1">
      <c r="A34" s="35">
        <v>79</v>
      </c>
      <c r="B34" s="36" t="s">
        <v>28</v>
      </c>
      <c r="C34" s="57">
        <f t="shared" si="0"/>
        <v>3850.3</v>
      </c>
      <c r="D34" s="58">
        <f t="shared" si="1"/>
        <v>2410.3000000000002</v>
      </c>
      <c r="E34" s="59">
        <v>2380.8000000000002</v>
      </c>
      <c r="F34" s="60">
        <v>29.5</v>
      </c>
      <c r="G34" s="60">
        <v>881.7</v>
      </c>
      <c r="H34" s="60">
        <v>0</v>
      </c>
      <c r="I34" s="61">
        <v>558.29999999999995</v>
      </c>
      <c r="J34" s="62">
        <v>103</v>
      </c>
      <c r="K34" s="63">
        <v>182</v>
      </c>
      <c r="L34" s="64">
        <v>1579.9</v>
      </c>
      <c r="M34" s="65">
        <v>284.7</v>
      </c>
      <c r="N34" s="66">
        <v>158.69999999999999</v>
      </c>
    </row>
    <row r="35" spans="1:145" s="46" customFormat="1">
      <c r="A35" s="35">
        <v>81</v>
      </c>
      <c r="B35" s="36" t="s">
        <v>29</v>
      </c>
      <c r="C35" s="37">
        <f t="shared" si="0"/>
        <v>7558.3</v>
      </c>
      <c r="D35" s="38">
        <f t="shared" si="1"/>
        <v>6920.7</v>
      </c>
      <c r="E35" s="39">
        <v>6920.7</v>
      </c>
      <c r="F35" s="40">
        <v>0</v>
      </c>
      <c r="G35" s="40">
        <v>523.29999999999995</v>
      </c>
      <c r="H35" s="40">
        <v>0</v>
      </c>
      <c r="I35" s="40">
        <v>114.3</v>
      </c>
      <c r="J35" s="41">
        <v>66</v>
      </c>
      <c r="K35" s="42">
        <v>126</v>
      </c>
      <c r="L35" s="43">
        <v>1824.27</v>
      </c>
      <c r="M35" s="44">
        <v>658.3</v>
      </c>
      <c r="N35" s="45">
        <v>61.7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</row>
    <row r="36" spans="1:145" s="46" customFormat="1">
      <c r="A36" s="35">
        <v>84</v>
      </c>
      <c r="B36" s="36" t="s">
        <v>31</v>
      </c>
      <c r="C36" s="37">
        <f>E36+F36+G36+H36+I36</f>
        <v>8136.1</v>
      </c>
      <c r="D36" s="38">
        <f>E36+F36</f>
        <v>4009.1</v>
      </c>
      <c r="E36" s="39">
        <v>3352.1</v>
      </c>
      <c r="F36" s="40">
        <v>657</v>
      </c>
      <c r="G36" s="40">
        <v>2318.9</v>
      </c>
      <c r="H36" s="40">
        <v>0</v>
      </c>
      <c r="I36" s="40">
        <v>1808.1</v>
      </c>
      <c r="J36" s="41">
        <v>567</v>
      </c>
      <c r="K36" s="42">
        <v>567</v>
      </c>
      <c r="L36" s="43">
        <v>3357.3</v>
      </c>
      <c r="M36" s="44">
        <v>8845.4</v>
      </c>
      <c r="N36" s="45">
        <v>8005.1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</row>
    <row r="37" spans="1:145" s="46" customFormat="1">
      <c r="A37" s="35">
        <v>86</v>
      </c>
      <c r="B37" s="36" t="s">
        <v>33</v>
      </c>
      <c r="C37" s="37">
        <f>E37+F37+G37+H37+I37</f>
        <v>13884.2</v>
      </c>
      <c r="D37" s="38">
        <f>E37+F37</f>
        <v>7895.7</v>
      </c>
      <c r="E37" s="39">
        <v>7675</v>
      </c>
      <c r="F37" s="40">
        <v>220.7</v>
      </c>
      <c r="G37" s="40">
        <v>4176.5</v>
      </c>
      <c r="H37" s="40">
        <v>0</v>
      </c>
      <c r="I37" s="40">
        <v>1812</v>
      </c>
      <c r="J37" s="41">
        <v>179</v>
      </c>
      <c r="K37" s="42">
        <v>179</v>
      </c>
      <c r="L37" s="43">
        <v>2091.8000000000002</v>
      </c>
      <c r="M37" s="44">
        <v>1253</v>
      </c>
      <c r="N37" s="45">
        <v>723.8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</row>
    <row r="38" spans="1:145" s="46" customFormat="1">
      <c r="A38" s="35">
        <v>88</v>
      </c>
      <c r="B38" s="36" t="s">
        <v>30</v>
      </c>
      <c r="C38" s="81">
        <f t="shared" si="0"/>
        <v>2852.7</v>
      </c>
      <c r="D38" s="82">
        <f t="shared" si="1"/>
        <v>1168.3</v>
      </c>
      <c r="E38" s="83">
        <v>1168.3</v>
      </c>
      <c r="F38" s="84">
        <v>0</v>
      </c>
      <c r="G38" s="84">
        <v>711.6</v>
      </c>
      <c r="H38" s="84">
        <v>0</v>
      </c>
      <c r="I38" s="84">
        <v>972.8</v>
      </c>
      <c r="J38" s="85">
        <v>6</v>
      </c>
      <c r="K38" s="86">
        <v>6</v>
      </c>
      <c r="L38" s="67">
        <v>841.3</v>
      </c>
      <c r="M38" s="44">
        <v>330.4</v>
      </c>
      <c r="N38" s="45">
        <v>330.4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</row>
    <row r="39" spans="1:145" s="46" customFormat="1">
      <c r="A39" s="35">
        <v>89</v>
      </c>
      <c r="B39" s="36" t="s">
        <v>32</v>
      </c>
      <c r="C39" s="37">
        <f t="shared" si="0"/>
        <v>11362.87</v>
      </c>
      <c r="D39" s="38">
        <f t="shared" si="1"/>
        <v>8399</v>
      </c>
      <c r="E39" s="39">
        <v>7862.6</v>
      </c>
      <c r="F39" s="40">
        <v>536.4</v>
      </c>
      <c r="G39" s="40">
        <v>909.27</v>
      </c>
      <c r="H39" s="40">
        <v>0</v>
      </c>
      <c r="I39" s="40">
        <v>2054.6</v>
      </c>
      <c r="J39" s="41">
        <v>34</v>
      </c>
      <c r="K39" s="42">
        <v>43</v>
      </c>
      <c r="L39" s="43">
        <v>4151.5</v>
      </c>
      <c r="M39" s="44">
        <v>8935</v>
      </c>
      <c r="N39" s="45">
        <v>8230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</row>
    <row r="40" spans="1:145" s="46" customFormat="1">
      <c r="A40" s="35">
        <v>91</v>
      </c>
      <c r="B40" s="36" t="s">
        <v>34</v>
      </c>
      <c r="C40" s="37">
        <f t="shared" si="0"/>
        <v>5488.9500000000007</v>
      </c>
      <c r="D40" s="38">
        <f t="shared" si="1"/>
        <v>3246.65</v>
      </c>
      <c r="E40" s="39">
        <v>3123.28</v>
      </c>
      <c r="F40" s="40">
        <v>123.37</v>
      </c>
      <c r="G40" s="40">
        <v>403.11</v>
      </c>
      <c r="H40" s="40">
        <v>0</v>
      </c>
      <c r="I40" s="40">
        <v>1839.19</v>
      </c>
      <c r="J40" s="41">
        <v>51</v>
      </c>
      <c r="K40" s="42">
        <v>139</v>
      </c>
      <c r="L40" s="43">
        <v>5834.75</v>
      </c>
      <c r="M40" s="44">
        <v>47095.07</v>
      </c>
      <c r="N40" s="45">
        <v>820.51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</row>
    <row r="41" spans="1:145" s="46" customFormat="1">
      <c r="A41" s="35">
        <v>93</v>
      </c>
      <c r="B41" s="36" t="s">
        <v>35</v>
      </c>
      <c r="C41" s="37">
        <f>E41+F41+G41+H41+I41</f>
        <v>5625.0999999999995</v>
      </c>
      <c r="D41" s="38">
        <f t="shared" si="1"/>
        <v>4120.5999999999995</v>
      </c>
      <c r="E41" s="39">
        <v>3772.2</v>
      </c>
      <c r="F41" s="40">
        <v>348.4</v>
      </c>
      <c r="G41" s="40">
        <v>1504.5</v>
      </c>
      <c r="H41" s="40">
        <v>0</v>
      </c>
      <c r="I41" s="40">
        <v>0</v>
      </c>
      <c r="J41" s="41">
        <v>155</v>
      </c>
      <c r="K41" s="42">
        <v>221</v>
      </c>
      <c r="L41" s="43">
        <v>100</v>
      </c>
      <c r="M41" s="44">
        <v>0</v>
      </c>
      <c r="N41" s="45">
        <v>0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</row>
    <row r="42" spans="1:145" s="46" customFormat="1">
      <c r="A42" s="35">
        <v>95</v>
      </c>
      <c r="B42" s="36" t="s">
        <v>36</v>
      </c>
      <c r="C42" s="72">
        <f>E42+F42+G42+H42+I42</f>
        <v>8706.9</v>
      </c>
      <c r="D42" s="73">
        <f t="shared" si="1"/>
        <v>5288.3</v>
      </c>
      <c r="E42" s="74">
        <v>4948.2</v>
      </c>
      <c r="F42" s="75">
        <v>340.1</v>
      </c>
      <c r="G42" s="75">
        <v>2474.8000000000002</v>
      </c>
      <c r="H42" s="75">
        <v>0</v>
      </c>
      <c r="I42" s="75">
        <v>943.8</v>
      </c>
      <c r="J42" s="76">
        <v>34</v>
      </c>
      <c r="K42" s="77">
        <v>61</v>
      </c>
      <c r="L42" s="78">
        <v>4412.2</v>
      </c>
      <c r="M42" s="79">
        <v>3468.4</v>
      </c>
      <c r="N42" s="80">
        <v>3334.8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</row>
    <row r="43" spans="1:145" s="46" customFormat="1" ht="13.5" thickBot="1">
      <c r="A43" s="98"/>
      <c r="B43" s="99" t="s">
        <v>40</v>
      </c>
      <c r="C43" s="100">
        <f>E43+F43+G43+H43+I43</f>
        <v>217742.80000000002</v>
      </c>
      <c r="D43" s="101">
        <f t="shared" si="1"/>
        <v>209556.2</v>
      </c>
      <c r="E43" s="101">
        <v>201035.2</v>
      </c>
      <c r="F43" s="101">
        <v>8521</v>
      </c>
      <c r="G43" s="101">
        <v>4248.2</v>
      </c>
      <c r="H43" s="101">
        <v>0</v>
      </c>
      <c r="I43" s="101">
        <v>3938.4</v>
      </c>
      <c r="J43" s="102">
        <v>5</v>
      </c>
      <c r="K43" s="102">
        <v>41</v>
      </c>
      <c r="L43" s="103">
        <v>22310</v>
      </c>
      <c r="M43" s="104">
        <v>31051.200000000001</v>
      </c>
      <c r="N43" s="105">
        <v>17872.599999999999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</row>
    <row r="44" spans="1:145" s="32" customFormat="1" ht="13.5" thickBot="1">
      <c r="A44" s="34"/>
      <c r="B44" s="112" t="s">
        <v>2</v>
      </c>
      <c r="C44" s="113">
        <f>SUM(C8:C43)</f>
        <v>595848.16999999993</v>
      </c>
      <c r="D44" s="114">
        <f>SUM(D8:D43)</f>
        <v>484467.02999999997</v>
      </c>
      <c r="E44" s="115">
        <f>SUM(E8:E43)</f>
        <v>463694.1</v>
      </c>
      <c r="F44" s="116">
        <f>SUM(F8:F43)</f>
        <v>20772.93</v>
      </c>
      <c r="G44" s="116">
        <f>SUM(G8:G43)</f>
        <v>62843.199999999997</v>
      </c>
      <c r="H44" s="116">
        <f>SUM(H8:H42)</f>
        <v>1245.7900000000002</v>
      </c>
      <c r="I44" s="116">
        <f t="shared" ref="I44:N44" si="2">SUM(I8:I43)</f>
        <v>47292.150000000016</v>
      </c>
      <c r="J44" s="117">
        <f t="shared" si="2"/>
        <v>12920</v>
      </c>
      <c r="K44" s="117">
        <f t="shared" si="2"/>
        <v>17664</v>
      </c>
      <c r="L44" s="118">
        <f t="shared" si="2"/>
        <v>156898.93000000002</v>
      </c>
      <c r="M44" s="119">
        <f t="shared" si="2"/>
        <v>287882.04000000004</v>
      </c>
      <c r="N44" s="120">
        <f t="shared" si="2"/>
        <v>167042.94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</row>
    <row r="45" spans="1:145">
      <c r="B45" s="7"/>
      <c r="C45" s="29"/>
      <c r="D45" s="30"/>
      <c r="E45" s="30"/>
      <c r="F45" s="30"/>
      <c r="G45" s="30"/>
      <c r="H45" s="30"/>
      <c r="I45" s="30"/>
      <c r="J45" s="6"/>
      <c r="K45" s="6"/>
    </row>
    <row r="46" spans="1:145" ht="18.75">
      <c r="A46" s="15" t="s">
        <v>58</v>
      </c>
      <c r="B46" s="5"/>
      <c r="C46" s="13"/>
      <c r="D46" s="14"/>
      <c r="E46" s="14"/>
      <c r="F46" s="14"/>
      <c r="G46" s="14"/>
      <c r="H46" s="14"/>
      <c r="I46" s="5"/>
    </row>
    <row r="47" spans="1:145">
      <c r="B47" s="11" t="s">
        <v>53</v>
      </c>
      <c r="C47" s="12"/>
      <c r="D47" s="11"/>
    </row>
  </sheetData>
  <mergeCells count="16">
    <mergeCell ref="B1:I1"/>
    <mergeCell ref="B3:K3"/>
    <mergeCell ref="B4:B6"/>
    <mergeCell ref="C4:I4"/>
    <mergeCell ref="J4:K4"/>
    <mergeCell ref="C5:C6"/>
    <mergeCell ref="D5:D6"/>
    <mergeCell ref="E5:F5"/>
    <mergeCell ref="G5:G6"/>
    <mergeCell ref="H5:H6"/>
    <mergeCell ref="I5:I6"/>
    <mergeCell ref="L4:L6"/>
    <mergeCell ref="M4:M6"/>
    <mergeCell ref="N4:N6"/>
    <mergeCell ref="J5:J6"/>
    <mergeCell ref="K5:K6"/>
  </mergeCells>
  <pageMargins left="0.26" right="0.23" top="0.74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31.03.2015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Linga Natalia</cp:lastModifiedBy>
  <cp:lastPrinted>2015-10-21T12:36:45Z</cp:lastPrinted>
  <dcterms:created xsi:type="dcterms:W3CDTF">2010-01-11T08:22:35Z</dcterms:created>
  <dcterms:modified xsi:type="dcterms:W3CDTF">2015-11-12T09:04:10Z</dcterms:modified>
</cp:coreProperties>
</file>